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sfnwagovau.sharepoint.com/sites/PMT/Shared Documents/Master Docs/Project Forms/"/>
    </mc:Choice>
  </mc:AlternateContent>
  <xr:revisionPtr revIDLastSave="0" documentId="8_{57F9E4FD-7776-432E-A38F-EEA0EDD1453C}" xr6:coauthVersionLast="47" xr6:coauthVersionMax="47" xr10:uidLastSave="{00000000-0000-0000-0000-000000000000}"/>
  <bookViews>
    <workbookView xWindow="-120" yWindow="-120" windowWidth="29040" windowHeight="15720" tabRatio="818" xr2:uid="{0F89C9CF-63CF-4F2B-934B-18CAA6187891}"/>
  </bookViews>
  <sheets>
    <sheet name="Delivery Plan" sheetId="1" r:id="rId1"/>
    <sheet name="Sheet1" sheetId="3" r:id="rId2"/>
  </sheets>
  <definedNames>
    <definedName name="_xlnm._FilterDatabase" localSheetId="0" hidden="1">'Delivery Plan'!$A$3:$R$20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4" i="1"/>
  <c r="E20" i="1" s="1"/>
  <c r="J20" i="1"/>
  <c r="N20" i="1" s="1"/>
  <c r="K20" i="1"/>
  <c r="L20" i="1"/>
  <c r="M20" i="1"/>
  <c r="I20" i="1"/>
  <c r="N5" i="1"/>
  <c r="N6" i="1"/>
  <c r="R6" i="1" s="1"/>
  <c r="N7" i="1"/>
  <c r="Q7" i="1" s="1"/>
  <c r="N8" i="1"/>
  <c r="P8" i="1" s="1"/>
  <c r="N9" i="1"/>
  <c r="R9" i="1" s="1"/>
  <c r="N10" i="1"/>
  <c r="P10" i="1" s="1"/>
  <c r="N11" i="1"/>
  <c r="Q11" i="1" s="1"/>
  <c r="N12" i="1"/>
  <c r="N13" i="1"/>
  <c r="R13" i="1" s="1"/>
  <c r="N14" i="1"/>
  <c r="P14" i="1" s="1"/>
  <c r="N15" i="1"/>
  <c r="P15" i="1" s="1"/>
  <c r="N16" i="1"/>
  <c r="P16" i="1" s="1"/>
  <c r="N17" i="1"/>
  <c r="P17" i="1" s="1"/>
  <c r="N18" i="1"/>
  <c r="P18" i="1" s="1"/>
  <c r="N19" i="1"/>
  <c r="P19" i="1" s="1"/>
  <c r="N4" i="1"/>
  <c r="O4" i="1" s="1"/>
  <c r="O5" i="1" s="1"/>
  <c r="O6" i="1" s="1"/>
  <c r="O7" i="1" s="1"/>
  <c r="P7" i="1"/>
  <c r="R11" i="1"/>
  <c r="P12" i="1"/>
  <c r="Q12" i="1"/>
  <c r="R12" i="1"/>
  <c r="P13" i="1"/>
  <c r="R19" i="1"/>
  <c r="P6" i="1"/>
  <c r="Q6" i="1"/>
  <c r="Q19" i="1" l="1"/>
  <c r="R18" i="1"/>
  <c r="Q9" i="1"/>
  <c r="Q18" i="1"/>
  <c r="P9" i="1"/>
  <c r="R8" i="1"/>
  <c r="R17" i="1"/>
  <c r="Q8" i="1"/>
  <c r="Q17" i="1"/>
  <c r="R7" i="1"/>
  <c r="Q13" i="1"/>
  <c r="R16" i="1"/>
  <c r="Q16" i="1"/>
  <c r="R15" i="1"/>
  <c r="P11" i="1"/>
  <c r="Q15" i="1"/>
  <c r="R14" i="1"/>
  <c r="R10" i="1"/>
  <c r="O8" i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Q14" i="1"/>
  <c r="Q10" i="1"/>
  <c r="R4" i="1"/>
  <c r="Q4" i="1"/>
  <c r="P4" i="1"/>
  <c r="P5" i="1" l="1"/>
  <c r="Q5" i="1"/>
  <c r="R5" i="1"/>
  <c r="P20" i="1" l="1"/>
  <c r="Q20" i="1" l="1"/>
  <c r="R20" i="1"/>
</calcChain>
</file>

<file path=xl/sharedStrings.xml><?xml version="1.0" encoding="utf-8"?>
<sst xmlns="http://schemas.openxmlformats.org/spreadsheetml/2006/main" count="31" uniqueCount="30">
  <si>
    <t>Sheet Details</t>
  </si>
  <si>
    <t>LG</t>
  </si>
  <si>
    <t>Start SLK</t>
  </si>
  <si>
    <t>End SLK</t>
  </si>
  <si>
    <t>Length KM</t>
  </si>
  <si>
    <t>Project Phase</t>
  </si>
  <si>
    <t>Proposed Scope of Works</t>
  </si>
  <si>
    <t>Route</t>
  </si>
  <si>
    <t>Construction</t>
  </si>
  <si>
    <t>Development</t>
  </si>
  <si>
    <t>Totals</t>
  </si>
  <si>
    <t>Total
Budget</t>
  </si>
  <si>
    <t>Federal
Contribution</t>
  </si>
  <si>
    <t>State
Contribution</t>
  </si>
  <si>
    <t>LG
Contribution</t>
  </si>
  <si>
    <t>Road / Number</t>
  </si>
  <si>
    <t>Total Budget for the year</t>
  </si>
  <si>
    <t>YEAR 
2026-2027</t>
  </si>
  <si>
    <t>YEAR 
2027-2028</t>
  </si>
  <si>
    <t>YEAR 
2028-2029</t>
  </si>
  <si>
    <t>YEAR 
2029-2030</t>
  </si>
  <si>
    <t>Cumulative 
Total</t>
  </si>
  <si>
    <t>YEAR 
2030-2031</t>
  </si>
  <si>
    <t>WSFN Delivery Plan</t>
  </si>
  <si>
    <t>Timbuktoo</t>
  </si>
  <si>
    <t>Outback / 123987654</t>
  </si>
  <si>
    <t>Preconstruction</t>
  </si>
  <si>
    <t>Black Stump to
Ship Creek
Route 007</t>
  </si>
  <si>
    <t>Culvert Replacement, 0.35, 1.25, 1.7, 2.5, 6.3
Batter Works 2.5 - 7</t>
  </si>
  <si>
    <t xml:space="preserve">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</si>
</sst>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"/>
    <numFmt numFmtId="165" formatCode="_-&quot;$&quot;* #,##0_-;\-&quot;$&quot;* #,##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9">
    <cellStyle name="Currency" xfId="1" builtinId="4"/>
    <cellStyle name="Currency 10" xfId="7" xr:uid="{99114225-FF34-47FC-8EAE-BDB307ED1AF6}"/>
    <cellStyle name="Currency 13" xfId="6" xr:uid="{54061F3D-3644-4BD3-AC80-371C1025D8E1}"/>
    <cellStyle name="Currency 14" xfId="4" xr:uid="{FBD946A1-09BF-4E49-A196-69E133F4513A}"/>
    <cellStyle name="Currency 2 2" xfId="8" xr:uid="{03F47531-3E17-4BEA-98F2-DA7F60BC460E}"/>
    <cellStyle name="Currency 8" xfId="5" xr:uid="{A92D1C44-0B15-40FC-88FC-0D87884E69B5}"/>
    <cellStyle name="Normal" xfId="0" builtinId="0"/>
    <cellStyle name="Normal 2 2" xfId="2" xr:uid="{6BCDEFC8-466B-41B0-ACFA-36DED8E14287}"/>
    <cellStyle name="Normal 4" xfId="3" xr:uid="{A0378F72-8211-4EB5-891F-CAF234FC199C}"/>
  </cellStyles>
  <dxfs count="2">
    <dxf>
      <font>
        <color auto="1"/>
      </font>
    </dxf>
    <dxf>
      <font>
        <color rgb="FFFF0000"/>
      </font>
    </dxf>
  </dxfs>
  <tableStyles count="0" defaultTableStyle="TableStyleMedium2" defaultPivotStyle="PivotStyleLight16"/>
  <colors>
    <mruColors>
      <color rgb="FFFF00FF"/>
      <color rgb="FFFF99CC"/>
      <color rgb="FFF6F9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D0C8D-59F9-4E53-9D47-AE619D85DEC9}">
  <sheetPr>
    <pageSetUpPr fitToPage="1"/>
  </sheetPr>
  <dimension ref="A1:AA20"/>
  <sheetViews>
    <sheetView tabSelected="1" zoomScaleNormal="100" workbookViewId="0">
      <selection activeCell="G1" sqref="G1"/>
    </sheetView>
  </sheetViews>
  <sheetFormatPr defaultColWidth="9" defaultRowHeight="12.75" x14ac:dyDescent="0.25"/>
  <cols>
    <col min="1" max="1" width="26" style="2" customWidth="1"/>
    <col min="2" max="2" width="19.28515625" style="1" customWidth="1"/>
    <col min="3" max="3" width="9" style="1"/>
    <col min="4" max="4" width="9.85546875" style="1" customWidth="1"/>
    <col min="5" max="5" width="9.28515625" style="1" customWidth="1"/>
    <col min="6" max="6" width="14.7109375" style="1" customWidth="1"/>
    <col min="7" max="7" width="58.28515625" style="1" customWidth="1"/>
    <col min="8" max="8" width="20.85546875" style="2" customWidth="1"/>
    <col min="9" max="18" width="18.7109375" style="1" customWidth="1"/>
    <col min="19" max="26" width="9" style="1"/>
    <col min="27" max="27" width="26.7109375" style="1" customWidth="1"/>
    <col min="28" max="16384" width="9" style="1"/>
  </cols>
  <sheetData>
    <row r="1" spans="1:27" s="19" customFormat="1" ht="18" x14ac:dyDescent="0.25">
      <c r="A1" s="18" t="s">
        <v>0</v>
      </c>
      <c r="B1" s="22" t="s">
        <v>23</v>
      </c>
      <c r="G1" s="31" t="s">
        <v>29</v>
      </c>
      <c r="H1" s="20"/>
      <c r="O1" s="21"/>
    </row>
    <row r="2" spans="1:27" x14ac:dyDescent="0.25">
      <c r="O2" s="3"/>
    </row>
    <row r="3" spans="1:27" s="17" customFormat="1" ht="42" customHeight="1" x14ac:dyDescent="0.25">
      <c r="A3" s="13" t="s">
        <v>1</v>
      </c>
      <c r="B3" s="13" t="s">
        <v>15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5" t="s">
        <v>17</v>
      </c>
      <c r="J3" s="15" t="s">
        <v>18</v>
      </c>
      <c r="K3" s="15" t="s">
        <v>19</v>
      </c>
      <c r="L3" s="15" t="s">
        <v>20</v>
      </c>
      <c r="M3" s="15" t="s">
        <v>22</v>
      </c>
      <c r="N3" s="16" t="s">
        <v>11</v>
      </c>
      <c r="O3" s="23" t="s">
        <v>21</v>
      </c>
      <c r="P3" s="16" t="s">
        <v>12</v>
      </c>
      <c r="Q3" s="16" t="s">
        <v>13</v>
      </c>
      <c r="R3" s="16" t="s">
        <v>14</v>
      </c>
      <c r="AA3" s="17" t="s">
        <v>9</v>
      </c>
    </row>
    <row r="4" spans="1:27" ht="39" customHeight="1" x14ac:dyDescent="0.25">
      <c r="A4" s="6" t="s">
        <v>24</v>
      </c>
      <c r="B4" s="7" t="s">
        <v>25</v>
      </c>
      <c r="C4" s="8">
        <v>0</v>
      </c>
      <c r="D4" s="8">
        <v>7</v>
      </c>
      <c r="E4" s="8">
        <f>D4-C4</f>
        <v>7</v>
      </c>
      <c r="F4" s="9" t="s">
        <v>26</v>
      </c>
      <c r="G4" s="9" t="s">
        <v>28</v>
      </c>
      <c r="H4" s="7" t="s">
        <v>27</v>
      </c>
      <c r="I4" s="5"/>
      <c r="J4" s="5">
        <v>750000</v>
      </c>
      <c r="K4" s="5"/>
      <c r="L4" s="5"/>
      <c r="M4" s="5"/>
      <c r="N4" s="5">
        <f>SUM(I4:M4)</f>
        <v>750000</v>
      </c>
      <c r="O4" s="5">
        <f>N4</f>
        <v>750000</v>
      </c>
      <c r="P4" s="5">
        <f>N4*0.8</f>
        <v>600000</v>
      </c>
      <c r="Q4" s="5">
        <f>N4*0.133333333</f>
        <v>99999.999750000003</v>
      </c>
      <c r="R4" s="5">
        <f>N4*0.06666666</f>
        <v>49999.995000000003</v>
      </c>
      <c r="AA4" s="17" t="s">
        <v>26</v>
      </c>
    </row>
    <row r="5" spans="1:27" ht="30" customHeight="1" x14ac:dyDescent="0.25">
      <c r="A5" s="6"/>
      <c r="B5" s="7"/>
      <c r="C5" s="8"/>
      <c r="D5" s="8"/>
      <c r="E5" s="8">
        <f t="shared" ref="E5:E19" si="0">D5-C5</f>
        <v>0</v>
      </c>
      <c r="F5" s="9"/>
      <c r="G5" s="10"/>
      <c r="H5" s="7"/>
      <c r="I5" s="5"/>
      <c r="J5" s="5"/>
      <c r="K5" s="5"/>
      <c r="L5" s="5"/>
      <c r="M5" s="5"/>
      <c r="N5" s="5">
        <f t="shared" ref="N5:N19" si="1">SUM(I5:M5)</f>
        <v>0</v>
      </c>
      <c r="O5" s="5">
        <f>O4+N5</f>
        <v>750000</v>
      </c>
      <c r="P5" s="5">
        <f>N5*0.8</f>
        <v>0</v>
      </c>
      <c r="Q5" s="5">
        <f>N5*0.133333333</f>
        <v>0</v>
      </c>
      <c r="R5" s="5">
        <f>N5*0.06666666</f>
        <v>0</v>
      </c>
      <c r="AA5" s="17" t="s">
        <v>8</v>
      </c>
    </row>
    <row r="6" spans="1:27" ht="30" customHeight="1" x14ac:dyDescent="0.25">
      <c r="A6" s="6"/>
      <c r="B6" s="7"/>
      <c r="C6" s="8"/>
      <c r="D6" s="8"/>
      <c r="E6" s="8">
        <f t="shared" si="0"/>
        <v>0</v>
      </c>
      <c r="F6" s="9"/>
      <c r="G6" s="10"/>
      <c r="H6" s="7"/>
      <c r="I6" s="5"/>
      <c r="J6" s="5"/>
      <c r="K6" s="5"/>
      <c r="L6" s="5"/>
      <c r="M6" s="5"/>
      <c r="N6" s="5">
        <f t="shared" si="1"/>
        <v>0</v>
      </c>
      <c r="O6" s="5">
        <f t="shared" ref="O6:O19" si="2">O5+N6</f>
        <v>750000</v>
      </c>
      <c r="P6" s="5">
        <f>N6*0.8</f>
        <v>0</v>
      </c>
      <c r="Q6" s="5">
        <f>N6*0.133333333</f>
        <v>0</v>
      </c>
      <c r="R6" s="5">
        <f>N6*0.06666666</f>
        <v>0</v>
      </c>
    </row>
    <row r="7" spans="1:27" ht="30" customHeight="1" x14ac:dyDescent="0.25">
      <c r="A7" s="6"/>
      <c r="B7" s="7"/>
      <c r="C7" s="8"/>
      <c r="D7" s="8"/>
      <c r="E7" s="8">
        <f t="shared" si="0"/>
        <v>0</v>
      </c>
      <c r="F7" s="9"/>
      <c r="G7" s="10"/>
      <c r="H7" s="7"/>
      <c r="I7" s="4"/>
      <c r="J7" s="5"/>
      <c r="K7" s="5"/>
      <c r="L7" s="5"/>
      <c r="M7" s="5"/>
      <c r="N7" s="5">
        <f t="shared" si="1"/>
        <v>0</v>
      </c>
      <c r="O7" s="5">
        <f t="shared" si="2"/>
        <v>750000</v>
      </c>
      <c r="P7" s="5">
        <f t="shared" ref="P7:P19" si="3">N7*0.8</f>
        <v>0</v>
      </c>
      <c r="Q7" s="5">
        <f t="shared" ref="Q7:Q19" si="4">N7*0.133333333</f>
        <v>0</v>
      </c>
      <c r="R7" s="5">
        <f t="shared" ref="R7:R19" si="5">N7*0.06666666</f>
        <v>0</v>
      </c>
    </row>
    <row r="8" spans="1:27" ht="30" customHeight="1" x14ac:dyDescent="0.25">
      <c r="A8" s="6"/>
      <c r="B8" s="7"/>
      <c r="C8" s="8"/>
      <c r="D8" s="8"/>
      <c r="E8" s="8">
        <f t="shared" si="0"/>
        <v>0</v>
      </c>
      <c r="F8" s="9"/>
      <c r="G8" s="10"/>
      <c r="H8" s="7"/>
      <c r="I8" s="4"/>
      <c r="J8" s="5"/>
      <c r="K8" s="5"/>
      <c r="L8" s="5"/>
      <c r="M8" s="5"/>
      <c r="N8" s="5">
        <f t="shared" si="1"/>
        <v>0</v>
      </c>
      <c r="O8" s="5">
        <f t="shared" si="2"/>
        <v>750000</v>
      </c>
      <c r="P8" s="5">
        <f t="shared" si="3"/>
        <v>0</v>
      </c>
      <c r="Q8" s="5">
        <f t="shared" si="4"/>
        <v>0</v>
      </c>
      <c r="R8" s="5">
        <f t="shared" si="5"/>
        <v>0</v>
      </c>
    </row>
    <row r="9" spans="1:27" ht="30" customHeight="1" x14ac:dyDescent="0.25">
      <c r="A9" s="24"/>
      <c r="B9" s="25"/>
      <c r="C9" s="26"/>
      <c r="D9" s="26"/>
      <c r="E9" s="8">
        <f t="shared" si="0"/>
        <v>0</v>
      </c>
      <c r="F9" s="9"/>
      <c r="G9" s="10"/>
      <c r="H9" s="27"/>
      <c r="I9" s="4"/>
      <c r="J9" s="5"/>
      <c r="K9" s="5"/>
      <c r="L9" s="5"/>
      <c r="M9" s="5"/>
      <c r="N9" s="5">
        <f t="shared" si="1"/>
        <v>0</v>
      </c>
      <c r="O9" s="5">
        <f t="shared" si="2"/>
        <v>750000</v>
      </c>
      <c r="P9" s="5">
        <f t="shared" si="3"/>
        <v>0</v>
      </c>
      <c r="Q9" s="5">
        <f t="shared" si="4"/>
        <v>0</v>
      </c>
      <c r="R9" s="5">
        <f t="shared" si="5"/>
        <v>0</v>
      </c>
    </row>
    <row r="10" spans="1:27" ht="30" customHeight="1" x14ac:dyDescent="0.25">
      <c r="A10" s="28"/>
      <c r="B10" s="25"/>
      <c r="C10" s="26"/>
      <c r="D10" s="26"/>
      <c r="E10" s="8">
        <f t="shared" si="0"/>
        <v>0</v>
      </c>
      <c r="F10" s="9"/>
      <c r="G10" s="10"/>
      <c r="H10" s="27"/>
      <c r="I10" s="4"/>
      <c r="J10" s="5"/>
      <c r="K10" s="5"/>
      <c r="L10" s="5"/>
      <c r="M10" s="5"/>
      <c r="N10" s="5">
        <f t="shared" si="1"/>
        <v>0</v>
      </c>
      <c r="O10" s="5">
        <f t="shared" si="2"/>
        <v>750000</v>
      </c>
      <c r="P10" s="5">
        <f t="shared" si="3"/>
        <v>0</v>
      </c>
      <c r="Q10" s="5">
        <f t="shared" si="4"/>
        <v>0</v>
      </c>
      <c r="R10" s="5">
        <f t="shared" si="5"/>
        <v>0</v>
      </c>
    </row>
    <row r="11" spans="1:27" ht="30" customHeight="1" x14ac:dyDescent="0.25">
      <c r="A11" s="28"/>
      <c r="B11" s="25"/>
      <c r="C11" s="26"/>
      <c r="D11" s="26"/>
      <c r="E11" s="8">
        <f t="shared" si="0"/>
        <v>0</v>
      </c>
      <c r="F11" s="9"/>
      <c r="G11" s="10"/>
      <c r="H11" s="27"/>
      <c r="I11" s="4"/>
      <c r="J11" s="5"/>
      <c r="K11" s="5"/>
      <c r="L11" s="5"/>
      <c r="M11" s="5"/>
      <c r="N11" s="5">
        <f t="shared" si="1"/>
        <v>0</v>
      </c>
      <c r="O11" s="5">
        <f t="shared" si="2"/>
        <v>750000</v>
      </c>
      <c r="P11" s="5">
        <f t="shared" si="3"/>
        <v>0</v>
      </c>
      <c r="Q11" s="5">
        <f t="shared" si="4"/>
        <v>0</v>
      </c>
      <c r="R11" s="5">
        <f t="shared" si="5"/>
        <v>0</v>
      </c>
    </row>
    <row r="12" spans="1:27" ht="30" customHeight="1" x14ac:dyDescent="0.25">
      <c r="A12" s="9"/>
      <c r="B12" s="25"/>
      <c r="C12" s="26"/>
      <c r="D12" s="26"/>
      <c r="E12" s="8">
        <f t="shared" si="0"/>
        <v>0</v>
      </c>
      <c r="F12" s="9"/>
      <c r="G12" s="10"/>
      <c r="H12" s="27"/>
      <c r="I12" s="4"/>
      <c r="J12" s="5"/>
      <c r="K12" s="5"/>
      <c r="L12" s="5"/>
      <c r="M12" s="5"/>
      <c r="N12" s="5">
        <f t="shared" si="1"/>
        <v>0</v>
      </c>
      <c r="O12" s="5">
        <f t="shared" si="2"/>
        <v>750000</v>
      </c>
      <c r="P12" s="5">
        <f t="shared" si="3"/>
        <v>0</v>
      </c>
      <c r="Q12" s="5">
        <f t="shared" si="4"/>
        <v>0</v>
      </c>
      <c r="R12" s="5">
        <f t="shared" si="5"/>
        <v>0</v>
      </c>
    </row>
    <row r="13" spans="1:27" ht="30" customHeight="1" x14ac:dyDescent="0.25">
      <c r="A13" s="9"/>
      <c r="B13" s="9"/>
      <c r="C13" s="9"/>
      <c r="D13" s="11"/>
      <c r="E13" s="8">
        <f t="shared" si="0"/>
        <v>0</v>
      </c>
      <c r="F13" s="9"/>
      <c r="G13" s="10"/>
      <c r="H13" s="9"/>
      <c r="I13" s="4"/>
      <c r="J13" s="5"/>
      <c r="K13" s="5"/>
      <c r="L13" s="5"/>
      <c r="M13" s="5"/>
      <c r="N13" s="5">
        <f t="shared" si="1"/>
        <v>0</v>
      </c>
      <c r="O13" s="5">
        <f t="shared" si="2"/>
        <v>750000</v>
      </c>
      <c r="P13" s="5">
        <f t="shared" si="3"/>
        <v>0</v>
      </c>
      <c r="Q13" s="5">
        <f t="shared" si="4"/>
        <v>0</v>
      </c>
      <c r="R13" s="5">
        <f t="shared" si="5"/>
        <v>0</v>
      </c>
    </row>
    <row r="14" spans="1:27" ht="30" customHeight="1" x14ac:dyDescent="0.25">
      <c r="A14" s="9"/>
      <c r="B14" s="9"/>
      <c r="C14" s="9"/>
      <c r="D14" s="11"/>
      <c r="E14" s="8">
        <f t="shared" si="0"/>
        <v>0</v>
      </c>
      <c r="F14" s="9"/>
      <c r="G14" s="10"/>
      <c r="H14" s="9"/>
      <c r="I14" s="4"/>
      <c r="J14" s="5"/>
      <c r="K14" s="5"/>
      <c r="L14" s="5"/>
      <c r="M14" s="5"/>
      <c r="N14" s="5">
        <f t="shared" si="1"/>
        <v>0</v>
      </c>
      <c r="O14" s="5">
        <f t="shared" si="2"/>
        <v>750000</v>
      </c>
      <c r="P14" s="5">
        <f t="shared" si="3"/>
        <v>0</v>
      </c>
      <c r="Q14" s="5">
        <f t="shared" si="4"/>
        <v>0</v>
      </c>
      <c r="R14" s="5">
        <f t="shared" si="5"/>
        <v>0</v>
      </c>
    </row>
    <row r="15" spans="1:27" ht="30" customHeight="1" x14ac:dyDescent="0.25">
      <c r="A15" s="9"/>
      <c r="B15" s="9"/>
      <c r="C15" s="9"/>
      <c r="D15" s="11"/>
      <c r="E15" s="8">
        <f t="shared" si="0"/>
        <v>0</v>
      </c>
      <c r="F15" s="9"/>
      <c r="G15" s="10"/>
      <c r="H15" s="9"/>
      <c r="I15" s="5"/>
      <c r="J15" s="5"/>
      <c r="K15" s="5"/>
      <c r="L15" s="5"/>
      <c r="M15" s="5"/>
      <c r="N15" s="5">
        <f t="shared" si="1"/>
        <v>0</v>
      </c>
      <c r="O15" s="5">
        <f t="shared" si="2"/>
        <v>750000</v>
      </c>
      <c r="P15" s="5">
        <f t="shared" si="3"/>
        <v>0</v>
      </c>
      <c r="Q15" s="5">
        <f t="shared" si="4"/>
        <v>0</v>
      </c>
      <c r="R15" s="5">
        <f t="shared" si="5"/>
        <v>0</v>
      </c>
    </row>
    <row r="16" spans="1:27" ht="30" customHeight="1" x14ac:dyDescent="0.25">
      <c r="A16" s="9"/>
      <c r="B16" s="9"/>
      <c r="C16" s="9"/>
      <c r="D16" s="11"/>
      <c r="E16" s="8">
        <f t="shared" si="0"/>
        <v>0</v>
      </c>
      <c r="F16" s="9"/>
      <c r="G16" s="10"/>
      <c r="H16" s="9"/>
      <c r="I16" s="5"/>
      <c r="J16" s="5"/>
      <c r="K16" s="5"/>
      <c r="L16" s="5"/>
      <c r="M16" s="5"/>
      <c r="N16" s="5">
        <f t="shared" si="1"/>
        <v>0</v>
      </c>
      <c r="O16" s="5">
        <f t="shared" si="2"/>
        <v>750000</v>
      </c>
      <c r="P16" s="5">
        <f t="shared" si="3"/>
        <v>0</v>
      </c>
      <c r="Q16" s="5">
        <f t="shared" si="4"/>
        <v>0</v>
      </c>
      <c r="R16" s="5">
        <f t="shared" si="5"/>
        <v>0</v>
      </c>
    </row>
    <row r="17" spans="1:18" ht="30" customHeight="1" x14ac:dyDescent="0.25">
      <c r="A17" s="9"/>
      <c r="B17" s="9"/>
      <c r="C17" s="9"/>
      <c r="D17" s="11"/>
      <c r="E17" s="8">
        <f t="shared" si="0"/>
        <v>0</v>
      </c>
      <c r="F17" s="9"/>
      <c r="G17" s="10"/>
      <c r="H17" s="9"/>
      <c r="I17" s="5"/>
      <c r="J17" s="5"/>
      <c r="K17" s="5"/>
      <c r="L17" s="5"/>
      <c r="M17" s="5"/>
      <c r="N17" s="5">
        <f t="shared" si="1"/>
        <v>0</v>
      </c>
      <c r="O17" s="5">
        <f t="shared" si="2"/>
        <v>750000</v>
      </c>
      <c r="P17" s="5">
        <f t="shared" si="3"/>
        <v>0</v>
      </c>
      <c r="Q17" s="5">
        <f t="shared" si="4"/>
        <v>0</v>
      </c>
      <c r="R17" s="5">
        <f t="shared" si="5"/>
        <v>0</v>
      </c>
    </row>
    <row r="18" spans="1:18" ht="30" customHeight="1" x14ac:dyDescent="0.25">
      <c r="A18" s="9"/>
      <c r="B18" s="9"/>
      <c r="C18" s="9"/>
      <c r="D18" s="11"/>
      <c r="E18" s="8">
        <f t="shared" si="0"/>
        <v>0</v>
      </c>
      <c r="F18" s="9"/>
      <c r="G18" s="9"/>
      <c r="H18" s="9"/>
      <c r="I18" s="5"/>
      <c r="J18" s="5"/>
      <c r="K18" s="5"/>
      <c r="L18" s="5"/>
      <c r="M18" s="5"/>
      <c r="N18" s="5">
        <f t="shared" si="1"/>
        <v>0</v>
      </c>
      <c r="O18" s="5">
        <f t="shared" si="2"/>
        <v>750000</v>
      </c>
      <c r="P18" s="5">
        <f t="shared" si="3"/>
        <v>0</v>
      </c>
      <c r="Q18" s="5">
        <f t="shared" si="4"/>
        <v>0</v>
      </c>
      <c r="R18" s="5">
        <f t="shared" si="5"/>
        <v>0</v>
      </c>
    </row>
    <row r="19" spans="1:18" ht="30" customHeight="1" x14ac:dyDescent="0.25">
      <c r="A19" s="9"/>
      <c r="B19" s="9"/>
      <c r="C19" s="9"/>
      <c r="D19" s="11"/>
      <c r="E19" s="8">
        <f t="shared" si="0"/>
        <v>0</v>
      </c>
      <c r="F19" s="9"/>
      <c r="G19" s="12"/>
      <c r="H19" s="9"/>
      <c r="I19" s="5"/>
      <c r="J19" s="5"/>
      <c r="K19" s="5"/>
      <c r="L19" s="5"/>
      <c r="M19" s="5"/>
      <c r="N19" s="5">
        <f t="shared" si="1"/>
        <v>0</v>
      </c>
      <c r="O19" s="5">
        <f t="shared" si="2"/>
        <v>750000</v>
      </c>
      <c r="P19" s="5">
        <f t="shared" si="3"/>
        <v>0</v>
      </c>
      <c r="Q19" s="5">
        <f t="shared" si="4"/>
        <v>0</v>
      </c>
      <c r="R19" s="5">
        <f t="shared" si="5"/>
        <v>0</v>
      </c>
    </row>
    <row r="20" spans="1:18" ht="21" customHeight="1" x14ac:dyDescent="0.25">
      <c r="C20" s="30" t="s">
        <v>10</v>
      </c>
      <c r="D20" s="30"/>
      <c r="E20" s="29">
        <f>SUM(E4:E19)</f>
        <v>7</v>
      </c>
      <c r="G20" s="1" t="s">
        <v>16</v>
      </c>
      <c r="I20" s="4">
        <f>SUM(I4:I19)</f>
        <v>0</v>
      </c>
      <c r="J20" s="5">
        <f t="shared" ref="J20:M20" si="6">SUM(J4:J19)</f>
        <v>750000</v>
      </c>
      <c r="K20" s="5">
        <f t="shared" si="6"/>
        <v>0</v>
      </c>
      <c r="L20" s="5">
        <f t="shared" si="6"/>
        <v>0</v>
      </c>
      <c r="M20" s="5">
        <f t="shared" si="6"/>
        <v>0</v>
      </c>
      <c r="N20" s="5">
        <f>SUM(I20:M20)</f>
        <v>750000</v>
      </c>
      <c r="P20" s="4">
        <f t="shared" ref="P20" si="7">N20*0.8</f>
        <v>600000</v>
      </c>
      <c r="Q20" s="5">
        <f t="shared" ref="Q20" si="8">N20*0.133333333</f>
        <v>99999.999750000003</v>
      </c>
      <c r="R20" s="5">
        <f t="shared" ref="R20" si="9">N20*0.06666666</f>
        <v>49999.995000000003</v>
      </c>
    </row>
  </sheetData>
  <sheetProtection autoFilter="0"/>
  <mergeCells count="1">
    <mergeCell ref="C20:D20"/>
  </mergeCells>
  <phoneticPr fontId="3" type="noConversion"/>
  <conditionalFormatting sqref="A9:A11">
    <cfRule type="cellIs" dxfId="1" priority="13" operator="lessThan">
      <formula>0</formula>
    </cfRule>
    <cfRule type="cellIs" dxfId="0" priority="14" operator="greaterThan">
      <formula>0</formula>
    </cfRule>
  </conditionalFormatting>
  <dataValidations count="1">
    <dataValidation type="list" allowBlank="1" showInputMessage="1" showErrorMessage="1" sqref="F4:F19" xr:uid="{629ECDD5-81E5-4F35-AFCA-9455C6D071DF}">
      <formula1>$AA$3:$AA$5</formula1>
    </dataValidation>
  </dataValidations>
  <pageMargins left="0.7" right="0.7" top="0.75" bottom="0.75" header="0.3" footer="0.3"/>
  <pageSetup paperSize="8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8E7C9-BF46-40E1-9F1F-FD1617C365A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B7C0184582DF448A3F82C94BD0D198" ma:contentTypeVersion="17" ma:contentTypeDescription="Create a new document." ma:contentTypeScope="" ma:versionID="a98044bcf7e1519173cbec6f9771d738">
  <xsd:schema xmlns:xsd="http://www.w3.org/2001/XMLSchema" xmlns:xs="http://www.w3.org/2001/XMLSchema" xmlns:p="http://schemas.microsoft.com/office/2006/metadata/properties" xmlns:ns2="a7cf4198-b797-4453-87d0-be6041f69a8f" xmlns:ns3="dfad1cbb-fd1c-488b-bd73-1f9ea3c55754" targetNamespace="http://schemas.microsoft.com/office/2006/metadata/properties" ma:root="true" ma:fieldsID="86fbae1bea12dc9affc5c044e92d28cb" ns2:_="" ns3:_="">
    <xsd:import namespace="a7cf4198-b797-4453-87d0-be6041f69a8f"/>
    <xsd:import namespace="dfad1cbb-fd1c-488b-bd73-1f9ea3c557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cf4198-b797-4453-87d0-be6041f69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c5bb506-9177-4d19-b138-b1c5dc27e2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d1cbb-fd1c-488b-bd73-1f9ea3c5575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2dc7891-8233-4e73-a49f-7ff19feae5cd}" ma:internalName="TaxCatchAll" ma:showField="CatchAllData" ma:web="dfad1cbb-fd1c-488b-bd73-1f9ea3c55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cf4198-b797-4453-87d0-be6041f69a8f">
      <Terms xmlns="http://schemas.microsoft.com/office/infopath/2007/PartnerControls"/>
    </lcf76f155ced4ddcb4097134ff3c332f>
    <TaxCatchAll xmlns="dfad1cbb-fd1c-488b-bd73-1f9ea3c55754" xsi:nil="true"/>
  </documentManagement>
</p:properties>
</file>

<file path=customXml/itemProps1.xml><?xml version="1.0" encoding="utf-8"?>
<ds:datastoreItem xmlns:ds="http://schemas.openxmlformats.org/officeDocument/2006/customXml" ds:itemID="{505D976E-3AB2-4515-9B57-60D5E75AB65E}"/>
</file>

<file path=customXml/itemProps2.xml><?xml version="1.0" encoding="utf-8"?>
<ds:datastoreItem xmlns:ds="http://schemas.openxmlformats.org/officeDocument/2006/customXml" ds:itemID="{194AEB38-7F31-4C1D-AB05-87C98B32CF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60D4CE-031B-470B-BDC5-757CF0167166}">
  <ds:schemaRefs>
    <ds:schemaRef ds:uri="http://schemas.microsoft.com/office/2006/metadata/properties"/>
    <ds:schemaRef ds:uri="http://schemas.microsoft.com/office/infopath/2007/PartnerControls"/>
    <ds:schemaRef ds:uri="a7cf4198-b797-4453-87d0-be6041f69a8f"/>
    <ds:schemaRef ds:uri="dfad1cbb-fd1c-488b-bd73-1f9ea3c557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Delivery Plan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Hall</dc:creator>
  <cp:lastModifiedBy>WSFN Executive Officer</cp:lastModifiedBy>
  <cp:lastPrinted>2025-05-11T23:22:11Z</cp:lastPrinted>
  <dcterms:created xsi:type="dcterms:W3CDTF">2022-08-11T06:54:36Z</dcterms:created>
  <dcterms:modified xsi:type="dcterms:W3CDTF">2026-01-20T05:54:19Z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0x01010025B7C0184582DF448A3F82C94BD0D198</vt:lpwstr>
  </property>
  <property fmtid="{D5CDD505-2E9C-101B-9397-08002B2CF9AE}" pid="3" name="MediaServiceImageTags">
    <vt:lpwstr/>
  </property>
</Properties>
</file>